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/>
</workbook>
</file>

<file path=xl/calcChain.xml><?xml version="1.0" encoding="utf-8"?>
<calcChain xmlns="http://schemas.openxmlformats.org/spreadsheetml/2006/main">
  <c r="N24" i="1" l="1"/>
  <c r="M24" i="1"/>
  <c r="F24" i="1"/>
  <c r="E24" i="1"/>
  <c r="P18" i="1"/>
  <c r="O18" i="1"/>
  <c r="P16" i="1"/>
  <c r="O16" i="1"/>
  <c r="N16" i="1"/>
  <c r="M16" i="1"/>
  <c r="F16" i="1"/>
  <c r="F25" i="1" s="1"/>
  <c r="E16" i="1"/>
  <c r="N15" i="1"/>
  <c r="M15" i="1"/>
  <c r="P14" i="1"/>
  <c r="O14" i="1"/>
  <c r="N14" i="1"/>
  <c r="M14" i="1"/>
  <c r="F14" i="1"/>
  <c r="E14" i="1"/>
  <c r="P13" i="1"/>
  <c r="O13" i="1"/>
  <c r="N13" i="1"/>
  <c r="M13" i="1"/>
  <c r="F13" i="1"/>
  <c r="E13" i="1"/>
  <c r="P12" i="1"/>
  <c r="P25" i="1" s="1"/>
  <c r="O12" i="1"/>
  <c r="O25" i="1" s="1"/>
  <c r="N12" i="1"/>
  <c r="N25" i="1" s="1"/>
  <c r="M12" i="1"/>
  <c r="M25" i="1" s="1"/>
  <c r="F12" i="1"/>
  <c r="E12" i="1"/>
  <c r="E25" i="1" s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<sst xmlns="http://schemas.openxmlformats.org/spreadsheetml/2006/main" count="52" uniqueCount="37">
  <si>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</si>
  <si>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</si>
  <si>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</si>
  <si>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</si>
  <si>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август 2023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</si>
  <si>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</si>
  <si>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</si>
  <si>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</si>
  <si>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</si>
  <si>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</si>
  <si>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</si>
  <si>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</si>
  <si>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</si>
  <si>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</si>
  <si>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</si>
  <si>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</si>
  <si>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</si>
  <si>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</si>
  <si>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</si>
  <si>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</si>
  <si>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</si>
  <si>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</si>
  <si>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</si>
  <si>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</si>
  <si>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</si>
  <si>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</si>
  <si>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</si>
  <si>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</si>
  <si>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</si>
  <si>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</si>
  <si>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</si>
  <si>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</si>
  <si>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</si>
  <si>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</si>
  <si>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</si>
  <si>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</si>
  <si>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108 шт, заключенных договоров на подключение в рамках догазификации в количестве 110 шт., выполненных присоединений в рамках догазификации в количестве 104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</si>
</sst>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>
        <row r="12">
          <cell r="E12">
            <v>3</v>
          </cell>
          <cell r="F12">
            <v>26.64</v>
          </cell>
          <cell r="M12">
            <v>3</v>
          </cell>
          <cell r="N12">
            <v>26.64</v>
          </cell>
          <cell r="O12">
            <v>2</v>
          </cell>
          <cell r="P12">
            <v>3.34</v>
          </cell>
        </row>
        <row r="13">
          <cell r="O13">
            <v>1</v>
          </cell>
          <cell r="P13">
            <v>5</v>
          </cell>
        </row>
        <row r="16">
          <cell r="O16">
            <v>1</v>
          </cell>
          <cell r="P16">
            <v>67.5</v>
          </cell>
        </row>
      </sheetData>
      <sheetData sheetId="2">
        <row r="12">
          <cell r="E12">
            <v>3</v>
          </cell>
          <cell r="F12">
            <v>16.59</v>
          </cell>
          <cell r="M12">
            <v>3</v>
          </cell>
          <cell r="N12">
            <v>16.59</v>
          </cell>
          <cell r="O12">
            <v>2</v>
          </cell>
          <cell r="P12">
            <v>8.6999999999999993</v>
          </cell>
        </row>
        <row r="13">
          <cell r="E13">
            <v>2</v>
          </cell>
          <cell r="F13">
            <v>10.56</v>
          </cell>
          <cell r="M13">
            <v>2</v>
          </cell>
          <cell r="N13">
            <v>10.56</v>
          </cell>
        </row>
        <row r="14">
          <cell r="E14">
            <v>3</v>
          </cell>
          <cell r="F14">
            <v>36</v>
          </cell>
          <cell r="M14">
            <v>3</v>
          </cell>
          <cell r="N14">
            <v>36</v>
          </cell>
        </row>
      </sheetData>
      <sheetData sheetId="3">
        <row r="12">
          <cell r="E12">
            <v>4</v>
          </cell>
          <cell r="F12">
            <v>11.55</v>
          </cell>
          <cell r="O12">
            <v>1</v>
          </cell>
          <cell r="P12">
            <v>5</v>
          </cell>
        </row>
        <row r="16">
          <cell r="O16">
            <v>1</v>
          </cell>
          <cell r="P16">
            <v>4503.28</v>
          </cell>
        </row>
      </sheetData>
      <sheetData sheetId="4">
        <row r="12">
          <cell r="E12">
            <v>1</v>
          </cell>
          <cell r="F12">
            <v>5</v>
          </cell>
          <cell r="O12">
            <v>2</v>
          </cell>
          <cell r="P12">
            <v>21</v>
          </cell>
        </row>
        <row r="13">
          <cell r="E13">
            <v>1</v>
          </cell>
          <cell r="F13">
            <v>5</v>
          </cell>
          <cell r="M13">
            <v>1</v>
          </cell>
          <cell r="N13">
            <v>5</v>
          </cell>
        </row>
      </sheetData>
      <sheetData sheetId="5">
        <row r="12">
          <cell r="E12">
            <v>5</v>
          </cell>
          <cell r="F12">
            <v>43.56</v>
          </cell>
          <cell r="M12">
            <v>5</v>
          </cell>
          <cell r="N12">
            <v>43.56</v>
          </cell>
          <cell r="O12">
            <v>4</v>
          </cell>
          <cell r="P12">
            <v>22</v>
          </cell>
        </row>
        <row r="14">
          <cell r="E14">
            <v>1</v>
          </cell>
          <cell r="F14">
            <v>4</v>
          </cell>
          <cell r="M14">
            <v>1</v>
          </cell>
          <cell r="N14">
            <v>4</v>
          </cell>
        </row>
        <row r="16">
          <cell r="O16">
            <v>1</v>
          </cell>
          <cell r="P16">
            <v>86</v>
          </cell>
        </row>
        <row r="25">
          <cell r="E25">
            <v>1</v>
          </cell>
          <cell r="F25">
            <v>70.569999999999993</v>
          </cell>
          <cell r="M25">
            <v>1</v>
          </cell>
          <cell r="N25">
            <v>70.569999999999993</v>
          </cell>
        </row>
      </sheetData>
      <sheetData sheetId="6">
        <row r="12">
          <cell r="E12">
            <v>4</v>
          </cell>
          <cell r="F12">
            <v>12.32</v>
          </cell>
          <cell r="M12">
            <v>4</v>
          </cell>
          <cell r="N12">
            <v>15.69</v>
          </cell>
          <cell r="O12">
            <v>13</v>
          </cell>
          <cell r="P12">
            <v>42.56</v>
          </cell>
        </row>
        <row r="13">
          <cell r="E13">
            <v>13</v>
          </cell>
          <cell r="F13">
            <v>292.37</v>
          </cell>
          <cell r="M13">
            <v>11</v>
          </cell>
          <cell r="N13">
            <v>266.85000000000002</v>
          </cell>
        </row>
        <row r="14">
          <cell r="E14">
            <v>1</v>
          </cell>
          <cell r="F14">
            <v>9.6</v>
          </cell>
          <cell r="M14">
            <v>1</v>
          </cell>
          <cell r="N14">
            <v>9.6</v>
          </cell>
        </row>
        <row r="15">
          <cell r="M15">
            <v>1</v>
          </cell>
          <cell r="N15">
            <v>18</v>
          </cell>
        </row>
        <row r="16">
          <cell r="E16">
            <v>3</v>
          </cell>
          <cell r="F16">
            <v>3231.66</v>
          </cell>
          <cell r="M16">
            <v>4</v>
          </cell>
          <cell r="N16">
            <v>572.64</v>
          </cell>
          <cell r="O16">
            <v>1</v>
          </cell>
          <cell r="P16">
            <v>45.12</v>
          </cell>
        </row>
        <row r="18">
          <cell r="O18">
            <v>1</v>
          </cell>
          <cell r="P18">
            <v>60</v>
          </cell>
        </row>
      </sheetData>
      <sheetData sheetId="7">
        <row r="14">
          <cell r="E14">
            <v>5</v>
          </cell>
          <cell r="F14">
            <v>25</v>
          </cell>
          <cell r="M14">
            <v>5</v>
          </cell>
          <cell r="N14">
            <v>25</v>
          </cell>
        </row>
      </sheetData>
      <sheetData sheetId="8">
        <row r="12">
          <cell r="E12">
            <v>4</v>
          </cell>
          <cell r="F12">
            <v>16.43</v>
          </cell>
          <cell r="M12">
            <v>4</v>
          </cell>
          <cell r="N12">
            <v>16.43</v>
          </cell>
          <cell r="O12">
            <v>5</v>
          </cell>
          <cell r="P12">
            <v>21.04</v>
          </cell>
        </row>
        <row r="14">
          <cell r="O14">
            <v>2</v>
          </cell>
          <cell r="P14">
            <v>18.440000000000001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80" zoomScaleNormal="80" zoomScaleSheetLayoutView="80" workbookViewId="0">
      <selection activeCell="L22" sqref="L22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130</v>
      </c>
      <c r="F11" s="30">
        <v>617.75</v>
      </c>
      <c r="G11" s="29"/>
      <c r="H11" s="30"/>
      <c r="I11" s="29"/>
      <c r="J11" s="29"/>
      <c r="K11" s="29"/>
      <c r="L11" s="29"/>
      <c r="M11" s="29">
        <v>132</v>
      </c>
      <c r="N11" s="30">
        <v>632.76</v>
      </c>
      <c r="O11" s="29">
        <v>105</v>
      </c>
      <c r="P11" s="31">
        <v>524.65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Поляна'!E12+[1]Ковылкино!E12+[1]Краснослободск!E12+[1]Рузаевка!E12+[1]Саранск!E12+[1]Темников!E12+[1]Чамзинка!E12</f>
        <v>24</v>
      </c>
      <c r="F12" s="30">
        <f>[1]Ардатов!F12+'[1]Зубова Поляна'!F12+[1]Ковылкино!F12+[1]Краснослободск!F12+[1]Рузаевка!F12+[1]Саранск!F12+[1]Темников!F12+[1]Чамзинка!F12</f>
        <v>132.09</v>
      </c>
      <c r="G12" s="29"/>
      <c r="H12" s="30"/>
      <c r="I12" s="29"/>
      <c r="J12" s="29"/>
      <c r="K12" s="29"/>
      <c r="L12" s="29"/>
      <c r="M12" s="29">
        <f>[1]Ардатов!M12+'[1]Зубова Поляна'!M12+[1]Ковылкино!M12+[1]Краснослободск!M12+[1]Рузаевка!M12+[1]Саранск!M12+[1]Темников!M12+[1]Чамзинка!M12</f>
        <v>19</v>
      </c>
      <c r="N12" s="30">
        <f>[1]Ардатов!N12+'[1]Зубова Поляна'!N12+[1]Ковылкино!N12+[1]Краснослободск!N12+[1]Рузаевка!N12+[1]Саранск!N12+[1]Темников!N12+[1]Чамзинка!N12</f>
        <v>118.91</v>
      </c>
      <c r="O12" s="29">
        <f>[1]Ардатов!O12+'[1]Зубова Поляна'!O12+[1]Ковылкино!O12+[1]Краснослободск!O12+[1]Рузаевка!O12+[1]Саранск!O12+[1]Темников!O12+[1]Чамзинка!O12</f>
        <v>29</v>
      </c>
      <c r="P12" s="31">
        <f>[1]Ардатов!P12+'[1]Зубова Поляна'!P12+[1]Ковылкино!P12+[1]Краснослободск!P12+[1]Рузаевка!P12+[1]Саранск!P12+[1]Темников!P12+[1]Чамзинка!P12</f>
        <v>123.63999999999999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Поляна'!E13+[1]Ковылкино!E13+[1]Краснослободск!E13+[1]Рузаевка!E13+[1]Саранск!E13+[1]Темников!E13+[1]Чамзинка!E13</f>
        <v>16</v>
      </c>
      <c r="F13" s="30">
        <f>[1]Ардатов!F13+'[1]Зубова Поляна'!F13+[1]Ковылкино!F13+[1]Краснослободск!F13+[1]Рузаевка!F13+[1]Саранск!F13+[1]Темников!F13+[1]Чамзинка!F13</f>
        <v>307.93</v>
      </c>
      <c r="G13" s="29"/>
      <c r="H13" s="30"/>
      <c r="I13" s="29"/>
      <c r="J13" s="29"/>
      <c r="K13" s="29"/>
      <c r="L13" s="29"/>
      <c r="M13" s="29">
        <f>[1]Ардатов!M13+'[1]Зубова Поляна'!M13+[1]Ковылкино!M13+[1]Краснослободск!M13+[1]Рузаевка!M13+[1]Саранск!M13+[1]Темников!M13+[1]Чамзинка!M13</f>
        <v>14</v>
      </c>
      <c r="N13" s="30">
        <f>[1]Ардатов!N13+'[1]Зубова Поляна'!N13+[1]Ковылкино!N13+[1]Краснослободск!N13+[1]Рузаевка!N13+[1]Саранск!N13+[1]Темников!N13+[1]Чамзинка!N13</f>
        <v>282.41000000000003</v>
      </c>
      <c r="O13" s="29">
        <f>[1]Ардатов!O13+'[1]Зубова Поляна'!O13+[1]Ковылкино!O13+[1]Краснослободск!O13+[1]Рузаевка!O13+[1]Саранск!O13+[1]Темников!O13+[1]Чамзинка!O13</f>
        <v>1</v>
      </c>
      <c r="P13" s="31">
        <f>[1]Ардатов!P13+'[1]Зубова Поляна'!P13+[1]Ковылкино!P13+[1]Краснослободск!P13+[1]Рузаевка!P13+[1]Саранск!P13+[1]Темников!P13+[1]Чамзинка!P13</f>
        <v>5</v>
      </c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Поляна'!E14+[1]Ковылкино!E14+[1]Краснослободск!E14+[1]Рузаевка!E14+[1]Саранск!E14+[1]Темников!E14+[1]Чамзинка!E14</f>
        <v>10</v>
      </c>
      <c r="F14" s="30">
        <f>[1]Ардатов!F14+'[1]Зубова Поляна'!F14+[1]Ковылкино!F14+[1]Краснослободск!F14+[1]Рузаевка!F14+[1]Саранск!F14+[1]Темников!F14+[1]Чамзинка!F14</f>
        <v>74.599999999999994</v>
      </c>
      <c r="G14" s="29"/>
      <c r="H14" s="29"/>
      <c r="I14" s="29"/>
      <c r="J14" s="29"/>
      <c r="K14" s="29"/>
      <c r="L14" s="29"/>
      <c r="M14" s="29">
        <f>[1]Ардатов!M14+'[1]Зубова Поляна'!M14+[1]Ковылкино!M14+[1]Краснослободск!M14+[1]Рузаевка!M14+[1]Саранск!M14+[1]Темников!M14+[1]Чамзинка!M14</f>
        <v>10</v>
      </c>
      <c r="N14" s="30">
        <f>[1]Ардатов!N14+'[1]Зубова Поляна'!N14+[1]Ковылкино!N14+[1]Краснослободск!N14+[1]Рузаевка!N14+[1]Саранск!N14+[1]Темников!N14+[1]Чамзинка!N14</f>
        <v>74.599999999999994</v>
      </c>
      <c r="O14" s="29">
        <f>[1]Ардатов!O14+'[1]Зубова Поляна'!O14+[1]Ковылкино!O14+[1]Краснослободск!O14+[1]Рузаевка!O14+[1]Саранск!O14+[1]Темников!O14+[1]Чамзинка!O14</f>
        <v>2</v>
      </c>
      <c r="P14" s="31">
        <f>[1]Ардатов!P14+'[1]Зубова Поляна'!P14+[1]Ковылкино!P14+[1]Краснослободск!P14+[1]Рузаевка!P14+[1]Саранск!P14+[1]Темников!P14+[1]Чамзинка!P14</f>
        <v>18.440000000000001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/>
      <c r="F15" s="30"/>
      <c r="G15" s="29"/>
      <c r="H15" s="29"/>
      <c r="I15" s="29"/>
      <c r="J15" s="29"/>
      <c r="K15" s="29"/>
      <c r="L15" s="29"/>
      <c r="M15" s="29">
        <f>[1]Ардатов!M15+'[1]Зубова Поляна'!M15+[1]Ковылкино!M15+[1]Краснослободск!M15+[1]Рузаевка!M15+[1]Саранск!M15+[1]Темников!M15+[1]Чамзинка!M15</f>
        <v>1</v>
      </c>
      <c r="N15" s="30">
        <f>[1]Ардатов!N15+'[1]Зубова Поляна'!N15+[1]Ковылкино!N15+[1]Краснослободск!N15+[1]Рузаевка!N15+[1]Саранск!N15+[1]Темников!N15+[1]Чамзинка!N15</f>
        <v>18</v>
      </c>
      <c r="O15" s="29"/>
      <c r="P15" s="31"/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Поляна'!E16+[1]Ковылкино!E16+[1]Краснослободск!E16+[1]Рузаевка!E16+[1]Саранск!E16+[1]Темников!E16+[1]Чамзинка!E16</f>
        <v>3</v>
      </c>
      <c r="F16" s="30">
        <f>[1]Ардатов!F16+'[1]Зубова Поляна'!F16+[1]Ковылкино!F16+[1]Краснослободск!F16+[1]Рузаевка!F16+[1]Саранск!F16+[1]Темников!F16+[1]Чамзинка!F16</f>
        <v>3231.66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Поляна'!M16+[1]Ковылкино!M16+[1]Краснослободск!M16+[1]Рузаевка!M16+[1]Саранск!M16+[1]Темников!M16+[1]Чамзинка!M16</f>
        <v>4</v>
      </c>
      <c r="N16" s="30">
        <f>[1]Ардатов!N16+'[1]Зубова Поляна'!N16+[1]Ковылкино!N16+[1]Краснослободск!N16+[1]Рузаевка!N16+[1]Саранск!N16+[1]Темников!N16+[1]Чамзинка!N16</f>
        <v>572.64</v>
      </c>
      <c r="O16" s="29">
        <f>[1]Ардатов!O16+'[1]Зубова Поляна'!O16+[1]Ковылкино!O16+[1]Краснослободск!O16+[1]Рузаевка!O16+[1]Саранск!O16+[1]Темников!O16+[1]Чамзинка!O16</f>
        <v>4</v>
      </c>
      <c r="P16" s="31">
        <f>[1]Ардатов!P16+'[1]Зубова Поляна'!P16+[1]Ковылкино!P16+[1]Краснослободск!P16+[1]Рузаевка!P16+[1]Саранск!P16+[1]Темников!P16+[1]Чамзинка!P16</f>
        <v>4701.8999999999996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/>
      <c r="P17" s="31"/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/>
      <c r="F18" s="30"/>
      <c r="G18" s="29"/>
      <c r="H18" s="29"/>
      <c r="I18" s="29"/>
      <c r="J18" s="29"/>
      <c r="K18" s="29"/>
      <c r="L18" s="29"/>
      <c r="M18" s="29"/>
      <c r="N18" s="30"/>
      <c r="O18" s="29">
        <f>[1]Ардатов!O18+'[1]Зубова Поляна'!O18+[1]Ковылкино!O18+[1]Краснослободск!O18+[1]Рузаевка!O18+[1]Саранск!O18+[1]Темников!O18+[1]Чамзинка!O18</f>
        <v>1</v>
      </c>
      <c r="P18" s="31">
        <f>[1]Ардатов!P18+'[1]Зубова Поляна'!P18+[1]Ковылкино!P18+[1]Краснослободск!P18+[1]Рузаевка!P18+[1]Саранск!P18+[1]Темников!P18+[1]Чамзинка!P18</f>
        <v>60</v>
      </c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>
        <f>[1]Ардатов!E25+'[1]Зубова Поляна'!E25+[1]Ковылкино!E25+[1]Краснослободск!E25+[1]Рузаевка!E25+[1]Саранск!E25+[1]Темников!E25+[1]Чамзинка!E25</f>
        <v>1</v>
      </c>
      <c r="F24" s="30">
        <f>[1]Ардатов!F25+'[1]Зубова Поляна'!F25+[1]Ковылкино!F25+[1]Краснослободск!F25+[1]Рузаевка!F25+[1]Саранск!F25+[1]Темников!F25+[1]Чамзинка!F25</f>
        <v>70.569999999999993</v>
      </c>
      <c r="G24" s="29"/>
      <c r="H24" s="29"/>
      <c r="I24" s="29"/>
      <c r="J24" s="29"/>
      <c r="K24" s="29"/>
      <c r="L24" s="29"/>
      <c r="M24" s="29">
        <f>[1]Ардатов!M25+'[1]Зубова Поляна'!M25+[1]Ковылкино!M25+[1]Краснослободск!M25+[1]Рузаевка!M25+[1]Саранск!M25+[1]Темников!M25+[1]Чамзинка!M25</f>
        <v>1</v>
      </c>
      <c r="N24" s="30">
        <f>[1]Ардатов!N25+'[1]Зубова Поляна'!N25+[1]Ковылкино!N25+[1]Краснослободск!N25+[1]Рузаевка!N25+[1]Саранск!N25+[1]Темников!N25+[1]Чамзинка!N25</f>
        <v>70.569999999999993</v>
      </c>
      <c r="O24" s="29"/>
      <c r="P24" s="31"/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184</v>
      </c>
      <c r="F25" s="42">
        <f>F11+F12+F13+F14+F15+F16+F17+F18+F24</f>
        <v>4434.5999999999995</v>
      </c>
      <c r="G25" s="42"/>
      <c r="H25" s="42"/>
      <c r="I25" s="43"/>
      <c r="J25" s="43"/>
      <c r="K25" s="43"/>
      <c r="L25" s="31"/>
      <c r="M25" s="44">
        <f>M11+M12+M13+M14+M15+M16+M17+M18+M24</f>
        <v>181</v>
      </c>
      <c r="N25" s="31">
        <f>N11+N12+N13+N14+N15+N16+N17+N18+N24</f>
        <v>1769.8899999999996</v>
      </c>
      <c r="O25" s="44">
        <f>O11+O12+O13+O14+O15+O16+O17+O18+O19+O20+O21+O22+O23+O24</f>
        <v>142</v>
      </c>
      <c r="P25" s="31">
        <f>P11+P12+P13+P14+P15+P16+P17+P18+P19+P20+P21+P22+P23+P24</f>
        <v>5433.6299999999992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dcterms:created xsi:type="dcterms:W3CDTF">2023-09-08T08:23:26Z</dcterms:created>
  <dcterms:modified xsi:type="dcterms:W3CDTF">2023-09-08T08:24:42Z</dcterms:modified>
</cp:coreProperties>
</file>